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<sst xmlns="http://schemas.openxmlformats.org/spreadsheetml/2006/main" count="94" uniqueCount="72">
  <si>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 xml:space="preserve">Karta zgłoszenia udziału </t>
  </si>
  <si>
    <t>Imię i nazwisko:</t>
  </si>
  <si>
    <t>Adres:</t>
  </si>
  <si>
    <t>telefon:</t>
  </si>
  <si>
    <t>e-mail:</t>
  </si>
  <si>
    <t>Zgłaszam swój udział, oraz n/w zawodników</t>
  </si>
  <si>
    <t>N</t>
  </si>
  <si>
    <t>P</t>
  </si>
  <si>
    <t>U</t>
  </si>
  <si>
    <t>M</t>
  </si>
  <si>
    <t>Razem</t>
  </si>
  <si>
    <t>Normalne</t>
  </si>
  <si>
    <t>Członek PZBS</t>
  </si>
  <si>
    <t>Ulga PZBS</t>
  </si>
  <si>
    <t>Młodzież szkolna</t>
  </si>
  <si>
    <t>Razem:</t>
  </si>
  <si>
    <t>*</t>
  </si>
  <si>
    <t>Jednocześnie zamawiam noclegi w:</t>
  </si>
  <si>
    <t>ilość noclegów</t>
  </si>
  <si>
    <t xml:space="preserve"> czw/pt</t>
  </si>
  <si>
    <t xml:space="preserve"> pt/sob</t>
  </si>
  <si>
    <t xml:space="preserve"> sob/nd</t>
  </si>
  <si>
    <t>po</t>
  </si>
  <si>
    <t>łącznie:</t>
  </si>
  <si>
    <t xml:space="preserve"> pt</t>
  </si>
  <si>
    <t xml:space="preserve"> sob</t>
  </si>
  <si>
    <t>ilość obiadów:</t>
  </si>
  <si>
    <t xml:space="preserve">   nd</t>
  </si>
  <si>
    <t>oraz obiady w miejscu rozgrywek</t>
  </si>
  <si>
    <t>1.</t>
  </si>
  <si>
    <t>2.</t>
  </si>
  <si>
    <t>3.</t>
  </si>
  <si>
    <t>4.</t>
  </si>
  <si>
    <t>Ogółem:</t>
  </si>
  <si>
    <t>molenda.jaroslaw@gmail.com</t>
  </si>
  <si>
    <t xml:space="preserve">Wypełnione zgłoszenie należy wysłać pocztą elektroniczną na adres: </t>
  </si>
  <si>
    <t>Po potwierdzeniu rezerwacji należność wpłacić na konto</t>
  </si>
  <si>
    <t>Bolesławiecki Klub Brydżowy. 59-700 Bolesławiec, ul. Łasicka 21,</t>
  </si>
  <si>
    <r>
      <t xml:space="preserve">BZ WBK I/o Bolesławiec 52 1090 1939 0000 0005 1600 5315 </t>
    </r>
    <r>
      <rPr>
        <b/>
        <sz val="14"/>
        <color indexed="8"/>
        <rFont val="Calibri"/>
        <family val="2"/>
      </rPr>
      <t xml:space="preserve"> </t>
    </r>
  </si>
  <si>
    <t>można wypełniać tylko białe pola (gwiazdka oznacza pola obowiązkowe)</t>
  </si>
  <si>
    <t>5.</t>
  </si>
  <si>
    <t>6.</t>
  </si>
  <si>
    <t>7.</t>
  </si>
  <si>
    <t>8.</t>
  </si>
  <si>
    <t>I TP</t>
  </si>
  <si>
    <t>GP</t>
  </si>
  <si>
    <t>II TP</t>
  </si>
  <si>
    <t>III TP</t>
  </si>
  <si>
    <t>Turnieje XXII Trzydniówki Bolesławieckiej</t>
  </si>
  <si>
    <t>x</t>
  </si>
  <si>
    <t>Razem zł.</t>
  </si>
  <si>
    <t>MPT elimi-nacje</t>
  </si>
  <si>
    <t>Ceny noclegów w zł.</t>
  </si>
  <si>
    <r>
      <t xml:space="preserve">oraz </t>
    </r>
    <r>
      <rPr>
        <sz val="11"/>
        <color indexed="8"/>
        <rFont val="Czcionka tekstu podstawowego"/>
        <family val="0"/>
      </rPr>
      <t>(jeśli rózne ceny pokojów)</t>
    </r>
  </si>
  <si>
    <t>Rodz.opłaty start.</t>
  </si>
  <si>
    <t>Ceny turniejów w zł.</t>
  </si>
  <si>
    <t>Karnet na 4 turn.</t>
  </si>
  <si>
    <t>Noclegi, Pensjonat (śniad.)</t>
  </si>
  <si>
    <t>Noclegi 16 Pensjonat (śniad.)</t>
  </si>
  <si>
    <t>Motel Elite pok. 2 os. (śniad.)</t>
  </si>
  <si>
    <t>MOSiR pok. 2 os.</t>
  </si>
  <si>
    <t>MOSiR pok. 1 os.</t>
  </si>
  <si>
    <t>Motel Elite pok. 1 os. (śniad.)</t>
  </si>
  <si>
    <r>
      <t xml:space="preserve">Jeżeli zaznaczysz </t>
    </r>
    <r>
      <rPr>
        <b/>
        <sz val="9"/>
        <color indexed="10"/>
        <rFont val="Czcionka tekstu podstawowego"/>
        <family val="2"/>
      </rPr>
      <t xml:space="preserve">MPT-eliminacje </t>
    </r>
    <r>
      <rPr>
        <sz val="9"/>
        <color indexed="10"/>
        <rFont val="Czcionka tekstu podstawowego"/>
        <family val="2"/>
      </rPr>
      <t xml:space="preserve">to możesz zaznaczyć jeszcze tylko </t>
    </r>
    <r>
      <rPr>
        <b/>
        <sz val="9"/>
        <color indexed="10"/>
        <rFont val="Czcionka tekstu podstawowego"/>
        <family val="2"/>
      </rPr>
      <t>Turniej GP</t>
    </r>
  </si>
  <si>
    <r>
      <t xml:space="preserve">Jeżeli zaznaczysz </t>
    </r>
    <r>
      <rPr>
        <b/>
        <sz val="9"/>
        <color indexed="10"/>
        <rFont val="Czcionka tekstu podstawowego"/>
        <family val="2"/>
      </rPr>
      <t>Karnet</t>
    </r>
    <r>
      <rPr>
        <sz val="9"/>
        <color indexed="10"/>
        <rFont val="Czcionka tekstu podstawowego"/>
        <family val="2"/>
      </rPr>
      <t xml:space="preserve"> to nie zaznaczaj turniejów</t>
    </r>
    <r>
      <rPr>
        <b/>
        <sz val="9"/>
        <color indexed="10"/>
        <rFont val="Czcionka tekstu podstawowego"/>
        <family val="2"/>
      </rPr>
      <t xml:space="preserve"> ITP, IITP, IIITP, GP </t>
    </r>
    <r>
      <rPr>
        <sz val="9"/>
        <color indexed="10"/>
        <rFont val="Czcionka tekstu podstawowego"/>
        <family val="2"/>
      </rPr>
      <t>(nie będą sumowane)</t>
    </r>
  </si>
  <si>
    <t>Zielony dom (śniad.)</t>
  </si>
  <si>
    <t>Hotel Centrum pok. 1 os. (śniad.)</t>
  </si>
  <si>
    <t>Hotel Centrum pok. 2 os. (śniad.)</t>
  </si>
  <si>
    <t>w XXVI Bolesławieckiej Trzydniówcew Brydża Sportowego - Bolesławiec 20-23 IX 2018</t>
  </si>
  <si>
    <t>Pens. u Janiny I (śniad.)</t>
  </si>
  <si>
    <t>Pens. u Janiny II (śniad.)</t>
  </si>
  <si>
    <t>Motel ELF (śniad.)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</si>
</sst>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i/>
      <sz val="9"/>
      <name val="Czcionka tekstu podstawowego"/>
      <family val="0"/>
    </font>
    <font>
      <sz val="11"/>
      <name val="Czcionka tekstu podstawowego"/>
      <family val="2"/>
    </font>
    <font>
      <sz val="9"/>
      <color indexed="10"/>
      <name val="Czcionka tekstu podstawowego"/>
      <family val="2"/>
    </font>
    <font>
      <b/>
      <sz val="9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22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u val="singleAccounting"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ambria"/>
      <family val="1"/>
    </font>
    <font>
      <sz val="10"/>
      <color indexed="6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i/>
      <sz val="10"/>
      <color theme="1"/>
      <name val="Czcionka tekstu podstawowego"/>
      <family val="0"/>
    </font>
    <font>
      <sz val="11"/>
      <color theme="0" tint="-0.1499900072813034"/>
      <name val="Czcionka tekstu podstawowego"/>
      <family val="2"/>
    </font>
    <font>
      <b/>
      <sz val="9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b/>
      <u val="singleAccounting"/>
      <sz val="11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zcionka tekstu podstawowego"/>
      <family val="0"/>
    </font>
    <font>
      <b/>
      <sz val="12"/>
      <color theme="1"/>
      <name val="Cambria"/>
      <family val="1"/>
    </font>
    <font>
      <sz val="10"/>
      <color theme="5" tint="-0.24997000396251678"/>
      <name val="Calibri"/>
      <family val="2"/>
    </font>
    <font>
      <sz val="9"/>
      <color rgb="FFFF00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/>
      <bottom style="thick"/>
    </border>
    <border>
      <left/>
      <right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n"/>
      <right style="thin"/>
      <top style="thin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42" fillId="34" borderId="0" xfId="44" applyFill="1" applyBorder="1" applyAlignment="1" applyProtection="1">
      <alignment/>
      <protection/>
    </xf>
    <xf numFmtId="0" fontId="0" fillId="33" borderId="19" xfId="0" applyNumberFormat="1" applyFill="1" applyBorder="1" applyAlignment="1" applyProtection="1">
      <alignment horizontal="center"/>
      <protection locked="0"/>
    </xf>
    <xf numFmtId="0" fontId="0" fillId="33" borderId="20" xfId="0" applyNumberFormat="1" applyFill="1" applyBorder="1" applyAlignment="1" applyProtection="1">
      <alignment horizontal="center"/>
      <protection locked="0"/>
    </xf>
    <xf numFmtId="0" fontId="0" fillId="33" borderId="21" xfId="0" applyNumberFormat="1" applyFill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38" fillId="34" borderId="0" xfId="0" applyFont="1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1" fillId="34" borderId="0" xfId="0" applyFont="1" applyFill="1" applyBorder="1" applyAlignment="1" applyProtection="1">
      <alignment/>
      <protection/>
    </xf>
    <xf numFmtId="0" fontId="56" fillId="34" borderId="13" xfId="0" applyFont="1" applyFill="1" applyBorder="1" applyAlignment="1" applyProtection="1">
      <alignment horizontal="center"/>
      <protection/>
    </xf>
    <xf numFmtId="0" fontId="56" fillId="34" borderId="14" xfId="0" applyFont="1" applyFill="1" applyBorder="1" applyAlignment="1" applyProtection="1">
      <alignment horizontal="center"/>
      <protection/>
    </xf>
    <xf numFmtId="0" fontId="56" fillId="34" borderId="21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horizontal="right"/>
      <protection/>
    </xf>
    <xf numFmtId="0" fontId="51" fillId="34" borderId="0" xfId="0" applyNumberFormat="1" applyFont="1" applyFill="1" applyBorder="1" applyAlignment="1" applyProtection="1">
      <alignment horizontal="center"/>
      <protection/>
    </xf>
    <xf numFmtId="0" fontId="51" fillId="34" borderId="26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0" fontId="57" fillId="34" borderId="0" xfId="0" applyNumberFormat="1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/>
      <protection/>
    </xf>
    <xf numFmtId="0" fontId="58" fillId="34" borderId="0" xfId="0" applyFont="1" applyFill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51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right"/>
      <protection/>
    </xf>
    <xf numFmtId="0" fontId="0" fillId="34" borderId="0" xfId="60" applyNumberFormat="1" applyFont="1" applyFill="1" applyBorder="1" applyAlignment="1" applyProtection="1">
      <alignment/>
      <protection/>
    </xf>
    <xf numFmtId="0" fontId="60" fillId="34" borderId="0" xfId="0" applyFont="1" applyFill="1" applyAlignment="1" applyProtection="1">
      <alignment horizontal="right"/>
      <protection/>
    </xf>
    <xf numFmtId="0" fontId="3" fillId="34" borderId="0" xfId="60" applyNumberFormat="1" applyFont="1" applyFill="1" applyAlignment="1" applyProtection="1">
      <alignment horizontal="right"/>
      <protection/>
    </xf>
    <xf numFmtId="0" fontId="61" fillId="34" borderId="0" xfId="0" applyFont="1" applyFill="1" applyBorder="1" applyAlignment="1" applyProtection="1">
      <alignment horizontal="right"/>
      <protection/>
    </xf>
    <xf numFmtId="0" fontId="61" fillId="34" borderId="0" xfId="0" applyNumberFormat="1" applyFont="1" applyFill="1" applyBorder="1" applyAlignment="1" applyProtection="1">
      <alignment/>
      <protection/>
    </xf>
    <xf numFmtId="0" fontId="62" fillId="34" borderId="0" xfId="0" applyFont="1" applyFill="1" applyAlignment="1" applyProtection="1">
      <alignment/>
      <protection/>
    </xf>
    <xf numFmtId="0" fontId="63" fillId="34" borderId="0" xfId="0" applyNumberFormat="1" applyFont="1" applyFill="1" applyAlignment="1" applyProtection="1">
      <alignment horizontal="right"/>
      <protection/>
    </xf>
    <xf numFmtId="0" fontId="0" fillId="34" borderId="27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 horizontal="center"/>
      <protection/>
    </xf>
    <xf numFmtId="0" fontId="63" fillId="34" borderId="0" xfId="0" applyFont="1" applyFill="1" applyAlignment="1" applyProtection="1">
      <alignment/>
      <protection/>
    </xf>
    <xf numFmtId="0" fontId="64" fillId="34" borderId="0" xfId="0" applyFont="1" applyFill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0" fillId="34" borderId="0" xfId="60" applyNumberFormat="1" applyFont="1" applyFill="1" applyAlignment="1" applyProtection="1">
      <alignment horizontal="right"/>
      <protection/>
    </xf>
    <xf numFmtId="0" fontId="60" fillId="34" borderId="0" xfId="60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 applyProtection="1">
      <alignment/>
      <protection/>
    </xf>
    <xf numFmtId="0" fontId="65" fillId="34" borderId="0" xfId="0" applyFont="1" applyFill="1" applyAlignment="1" applyProtection="1">
      <alignment horizontal="right"/>
      <protection/>
    </xf>
    <xf numFmtId="0" fontId="60" fillId="34" borderId="0" xfId="0" applyFont="1" applyFill="1" applyAlignment="1" applyProtection="1">
      <alignment horizontal="right"/>
      <protection/>
    </xf>
    <xf numFmtId="0" fontId="3" fillId="34" borderId="0" xfId="60" applyNumberFormat="1" applyFont="1" applyFill="1" applyAlignment="1" applyProtection="1">
      <alignment horizontal="right"/>
      <protection/>
    </xf>
    <xf numFmtId="0" fontId="60" fillId="34" borderId="0" xfId="0" applyFont="1" applyFill="1" applyAlignment="1" applyProtection="1">
      <alignment horizontal="right"/>
      <protection/>
    </xf>
    <xf numFmtId="0" fontId="60" fillId="34" borderId="0" xfId="60" applyNumberFormat="1" applyFont="1" applyFill="1" applyAlignment="1" applyProtection="1">
      <alignment horizontal="right"/>
      <protection/>
    </xf>
    <xf numFmtId="0" fontId="66" fillId="34" borderId="28" xfId="0" applyFont="1" applyFill="1" applyBorder="1" applyAlignment="1" applyProtection="1">
      <alignment horizontal="center" vertical="center" wrapText="1"/>
      <protection/>
    </xf>
    <xf numFmtId="0" fontId="66" fillId="34" borderId="29" xfId="0" applyFont="1" applyFill="1" applyBorder="1" applyAlignment="1" applyProtection="1">
      <alignment horizontal="center" vertical="center" wrapText="1"/>
      <protection/>
    </xf>
    <xf numFmtId="0" fontId="66" fillId="34" borderId="26" xfId="0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left"/>
      <protection locked="0"/>
    </xf>
    <xf numFmtId="0" fontId="0" fillId="34" borderId="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 locked="0"/>
    </xf>
    <xf numFmtId="0" fontId="67" fillId="34" borderId="0" xfId="0" applyFont="1" applyFill="1" applyBorder="1" applyAlignment="1" applyProtection="1">
      <alignment horizontal="center"/>
      <protection/>
    </xf>
    <xf numFmtId="0" fontId="64" fillId="34" borderId="0" xfId="0" applyFont="1" applyFill="1" applyBorder="1" applyAlignment="1" applyProtection="1">
      <alignment horizontal="center"/>
      <protection/>
    </xf>
    <xf numFmtId="0" fontId="68" fillId="34" borderId="0" xfId="0" applyFont="1" applyFill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0" fontId="0" fillId="34" borderId="32" xfId="0" applyFill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horizontal="center" vertical="center" wrapText="1"/>
      <protection/>
    </xf>
    <xf numFmtId="0" fontId="56" fillId="34" borderId="34" xfId="0" applyFont="1" applyFill="1" applyBorder="1" applyAlignment="1" applyProtection="1">
      <alignment horizontal="center" vertical="center" wrapText="1"/>
      <protection/>
    </xf>
    <xf numFmtId="0" fontId="56" fillId="34" borderId="35" xfId="0" applyFont="1" applyFill="1" applyBorder="1" applyAlignment="1" applyProtection="1">
      <alignment horizontal="center" vertical="center" wrapText="1"/>
      <protection/>
    </xf>
    <xf numFmtId="0" fontId="56" fillId="34" borderId="36" xfId="0" applyFont="1" applyFill="1" applyBorder="1" applyAlignment="1" applyProtection="1">
      <alignment horizontal="center" vertical="center" wrapText="1"/>
      <protection/>
    </xf>
    <xf numFmtId="0" fontId="56" fillId="34" borderId="37" xfId="0" applyNumberFormat="1" applyFont="1" applyFill="1" applyBorder="1" applyAlignment="1" applyProtection="1">
      <alignment horizontal="center" vertical="center" wrapText="1"/>
      <protection/>
    </xf>
    <xf numFmtId="0" fontId="56" fillId="34" borderId="38" xfId="0" applyNumberFormat="1" applyFont="1" applyFill="1" applyBorder="1" applyAlignment="1" applyProtection="1">
      <alignment horizontal="center" vertical="center" wrapText="1"/>
      <protection/>
    </xf>
    <xf numFmtId="0" fontId="56" fillId="34" borderId="39" xfId="0" applyNumberFormat="1" applyFont="1" applyFill="1" applyBorder="1" applyAlignment="1" applyProtection="1">
      <alignment horizontal="center" vertical="center" wrapText="1"/>
      <protection/>
    </xf>
    <xf numFmtId="0" fontId="62" fillId="34" borderId="16" xfId="0" applyFont="1" applyFill="1" applyBorder="1" applyAlignment="1" applyProtection="1">
      <alignment horizontal="center" vertical="center" wrapText="1"/>
      <protection/>
    </xf>
    <xf numFmtId="0" fontId="62" fillId="34" borderId="17" xfId="0" applyFont="1" applyFill="1" applyBorder="1" applyAlignment="1" applyProtection="1">
      <alignment horizontal="center" vertical="center" wrapText="1"/>
      <protection/>
    </xf>
    <xf numFmtId="0" fontId="62" fillId="34" borderId="40" xfId="0" applyFont="1" applyFill="1" applyBorder="1" applyAlignment="1" applyProtection="1">
      <alignment horizontal="center" vertical="center" wrapText="1"/>
      <protection/>
    </xf>
    <xf numFmtId="0" fontId="56" fillId="34" borderId="24" xfId="0" applyFont="1" applyFill="1" applyBorder="1" applyAlignment="1" applyProtection="1">
      <alignment horizontal="center"/>
      <protection/>
    </xf>
    <xf numFmtId="0" fontId="56" fillId="34" borderId="41" xfId="0" applyFont="1" applyFill="1" applyBorder="1" applyAlignment="1" applyProtection="1">
      <alignment horizontal="center"/>
      <protection/>
    </xf>
    <xf numFmtId="0" fontId="69" fillId="34" borderId="0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41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0" fillId="33" borderId="42" xfId="0" applyFill="1" applyBorder="1" applyAlignment="1" applyProtection="1">
      <alignment horizontal="left"/>
      <protection locked="0"/>
    </xf>
    <xf numFmtId="0" fontId="0" fillId="34" borderId="43" xfId="0" applyFill="1" applyBorder="1" applyAlignment="1" applyProtection="1">
      <alignment horizontal="left"/>
      <protection/>
    </xf>
    <xf numFmtId="0" fontId="0" fillId="34" borderId="44" xfId="0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45" xfId="0" applyFill="1" applyBorder="1" applyAlignment="1" applyProtection="1">
      <alignment horizontal="left"/>
      <protection locked="0"/>
    </xf>
    <xf numFmtId="0" fontId="0" fillId="33" borderId="46" xfId="0" applyFill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lenda.jaroslaw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53"/>
  <sheetViews>
    <sheetView tabSelected="1" zoomScale="84" zoomScaleNormal="84" zoomScalePageLayoutView="0" workbookViewId="0" topLeftCell="A1">
      <selection activeCell="D31" sqref="D31"/>
    </sheetView>
  </sheetViews>
  <sheetFormatPr defaultColWidth="8.796875" defaultRowHeight="14.25"/>
  <cols>
    <col min="1" max="1" width="1.203125" style="0" customWidth="1"/>
    <col min="2" max="2" width="2.19921875" style="0" customWidth="1"/>
    <col min="3" max="3" width="14.3984375" style="0" customWidth="1"/>
    <col min="4" max="4" width="2" style="0" bestFit="1" customWidth="1"/>
    <col min="5" max="5" width="1.59765625" style="0" bestFit="1" customWidth="1"/>
    <col min="6" max="6" width="3.8984375" style="0" bestFit="1" customWidth="1"/>
    <col min="7" max="8" width="2" style="0" bestFit="1" customWidth="1"/>
    <col min="9" max="9" width="1.59765625" style="0" bestFit="1" customWidth="1"/>
    <col min="10" max="10" width="3.59765625" style="0" customWidth="1"/>
    <col min="11" max="11" width="2" style="0" bestFit="1" customWidth="1"/>
    <col min="12" max="12" width="2" style="1" bestFit="1" customWidth="1"/>
    <col min="13" max="13" width="1.59765625" style="0" bestFit="1" customWidth="1"/>
    <col min="14" max="14" width="3.8984375" style="0" bestFit="1" customWidth="1"/>
    <col min="15" max="15" width="2" style="0" bestFit="1" customWidth="1"/>
    <col min="16" max="16" width="1.8984375" style="0" bestFit="1" customWidth="1"/>
    <col min="17" max="17" width="1.59765625" style="0" bestFit="1" customWidth="1"/>
    <col min="18" max="18" width="2.8984375" style="0" bestFit="1" customWidth="1"/>
    <col min="19" max="19" width="2" style="0" bestFit="1" customWidth="1"/>
    <col min="20" max="20" width="5.3984375" style="19" customWidth="1"/>
    <col min="21" max="21" width="4.69921875" style="0" customWidth="1"/>
    <col min="22" max="22" width="3.59765625" style="0" customWidth="1"/>
    <col min="23" max="23" width="3.59765625" style="1" customWidth="1"/>
    <col min="24" max="25" width="3.59765625" style="0" customWidth="1"/>
    <col min="26" max="26" width="5.5" style="0" customWidth="1"/>
    <col min="27" max="27" width="6.19921875" style="0" customWidth="1"/>
  </cols>
  <sheetData>
    <row r="1" spans="1:27" ht="14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5.75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4.25">
      <c r="A3" s="83" t="s">
        <v>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ht="14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3"/>
      <c r="N4" s="23"/>
      <c r="O4" s="23"/>
      <c r="P4" s="23"/>
      <c r="Q4" s="23"/>
      <c r="R4" s="23"/>
      <c r="S4" s="23"/>
      <c r="T4" s="25"/>
      <c r="U4" s="23"/>
      <c r="V4" s="23"/>
      <c r="W4" s="24"/>
      <c r="X4" s="23"/>
      <c r="Y4" s="23"/>
      <c r="Z4" s="23"/>
      <c r="AA4" s="26"/>
    </row>
    <row r="5" spans="1:27" ht="14.25">
      <c r="A5" s="27"/>
      <c r="B5" s="27" t="s">
        <v>29</v>
      </c>
      <c r="C5" s="27" t="s">
        <v>1</v>
      </c>
      <c r="D5" s="78" t="s">
        <v>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 t="s">
        <v>3</v>
      </c>
      <c r="V5" s="79"/>
      <c r="W5" s="78" t="s">
        <v>16</v>
      </c>
      <c r="X5" s="80"/>
      <c r="Y5" s="80"/>
      <c r="Z5" s="23"/>
      <c r="AA5" s="26"/>
    </row>
    <row r="6" spans="1:27" ht="14.25">
      <c r="A6" s="27"/>
      <c r="B6" s="27"/>
      <c r="C6" s="27" t="s">
        <v>2</v>
      </c>
      <c r="D6" s="80" t="s">
        <v>16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28"/>
      <c r="Y6" s="23"/>
      <c r="Z6" s="23"/>
      <c r="AA6" s="26"/>
    </row>
    <row r="7" spans="1:27" ht="14.25">
      <c r="A7" s="27"/>
      <c r="B7" s="27"/>
      <c r="C7" s="27" t="s">
        <v>4</v>
      </c>
      <c r="D7" s="103" t="s">
        <v>16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29"/>
      <c r="U7" s="30"/>
      <c r="V7" s="27"/>
      <c r="W7" s="23"/>
      <c r="X7" s="23"/>
      <c r="Y7" s="23"/>
      <c r="Z7" s="23"/>
      <c r="AA7" s="26"/>
    </row>
    <row r="8" spans="1:27" ht="13.5" customHeight="1">
      <c r="A8" s="27"/>
      <c r="B8" s="27"/>
      <c r="C8" s="2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9"/>
      <c r="U8" s="30"/>
      <c r="V8" s="27"/>
      <c r="W8" s="23"/>
      <c r="X8" s="23"/>
      <c r="Y8" s="23"/>
      <c r="Z8" s="23"/>
      <c r="AA8" s="26"/>
    </row>
    <row r="9" spans="1:27" ht="14.25" customHeight="1">
      <c r="A9" s="26"/>
      <c r="B9" s="99" t="s">
        <v>63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7" ht="14.25">
      <c r="A10" s="31"/>
      <c r="B10" s="99" t="s">
        <v>64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ht="4.5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4.25" customHeight="1" thickTop="1">
      <c r="A12" s="27"/>
      <c r="B12" s="27"/>
      <c r="C12" s="2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91" t="s">
        <v>54</v>
      </c>
      <c r="U12" s="94" t="s">
        <v>51</v>
      </c>
      <c r="V12" s="84" t="s">
        <v>48</v>
      </c>
      <c r="W12" s="85"/>
      <c r="X12" s="85"/>
      <c r="Y12" s="85"/>
      <c r="Z12" s="88" t="s">
        <v>56</v>
      </c>
      <c r="AA12" s="75" t="s">
        <v>50</v>
      </c>
    </row>
    <row r="13" spans="1:27" ht="14.25">
      <c r="A13" s="27"/>
      <c r="B13" s="27"/>
      <c r="C13" s="2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92"/>
      <c r="U13" s="95"/>
      <c r="V13" s="86"/>
      <c r="W13" s="87"/>
      <c r="X13" s="87"/>
      <c r="Y13" s="87"/>
      <c r="Z13" s="89"/>
      <c r="AA13" s="76"/>
    </row>
    <row r="14" spans="1:27" ht="14.25" customHeight="1" thickBot="1">
      <c r="A14" s="27"/>
      <c r="B14" s="27"/>
      <c r="C14" s="33" t="s">
        <v>5</v>
      </c>
      <c r="D14" s="31"/>
      <c r="E14" s="31"/>
      <c r="F14" s="23"/>
      <c r="G14" s="23"/>
      <c r="H14" s="23"/>
      <c r="I14" s="23"/>
      <c r="J14" s="23"/>
      <c r="K14" s="23"/>
      <c r="L14" s="24"/>
      <c r="M14" s="23"/>
      <c r="N14" s="23"/>
      <c r="O14" s="23"/>
      <c r="P14" s="23"/>
      <c r="Q14" s="23"/>
      <c r="R14" s="27"/>
      <c r="S14" s="27"/>
      <c r="T14" s="93"/>
      <c r="U14" s="96"/>
      <c r="V14" s="34" t="s">
        <v>44</v>
      </c>
      <c r="W14" s="35" t="s">
        <v>46</v>
      </c>
      <c r="X14" s="35" t="s">
        <v>47</v>
      </c>
      <c r="Y14" s="36" t="s">
        <v>45</v>
      </c>
      <c r="Z14" s="90"/>
      <c r="AA14" s="77"/>
    </row>
    <row r="15" spans="1:27" ht="15" thickTop="1">
      <c r="A15" s="27"/>
      <c r="B15" s="27" t="s">
        <v>29</v>
      </c>
      <c r="C15" s="27" t="s">
        <v>1</v>
      </c>
      <c r="D15" s="106" t="str">
        <f>D5</f>
        <v>*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5"/>
      <c r="U15" s="11"/>
      <c r="V15" s="21"/>
      <c r="W15" s="22"/>
      <c r="X15" s="22"/>
      <c r="Y15" s="22"/>
      <c r="Z15" s="20"/>
      <c r="AA15" s="37">
        <f>IF(ISBLANK(T15),"",IF(U15="X",VLOOKUP(T15,$S$24:$Z$27,3,FALSE),0)+IF(Z15="x",0,IF(U15="x",0,IF(V15="X",VLOOKUP(T15,$S$24:$Z$27,4,FALSE),0)))+IF(Z15="x",0,IF(U15="x",0,IF(W15="X",VLOOKUP(T15,$S$24:$Z$27,5,FALSE),0)))+IF(Z15="x",0,IF(U15="x",0,IF(X15="X",VLOOKUP(T15,$S$24:$Z$27,6,FALSE),0)))+IF(Z15="x",IF(U15="x",IF(Y15="x",VLOOKUP(T15,$S$24:$Z$27,7,FALSE),0)),IF(Y15="X",VLOOKUP(T15,$S$24:$Z$27,7,FALSE),0))+IF(U15="x",0,IF(Z15="X",VLOOKUP(T15,$S$24:$Z$27,8,FALSE),0)))</f>
      </c>
    </row>
    <row r="16" spans="1:27" ht="14.25">
      <c r="A16" s="27"/>
      <c r="B16" s="27" t="s">
        <v>30</v>
      </c>
      <c r="C16" s="27" t="s">
        <v>1</v>
      </c>
      <c r="D16" s="10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6"/>
      <c r="U16" s="12"/>
      <c r="V16" s="6"/>
      <c r="W16" s="5"/>
      <c r="X16" s="5"/>
      <c r="Y16" s="5"/>
      <c r="Z16" s="7"/>
      <c r="AA16" s="37">
        <f aca="true" t="shared" si="0" ref="AA16:AA22">IF(ISBLANK(T16),"",IF(U16="X",VLOOKUP(T16,$S$24:$Z$27,3,FALSE),0)+IF(Z16="x",0,IF(U16="x",0,IF(V16="X",VLOOKUP(T16,$S$24:$Z$27,4,FALSE),0)))+IF(Z16="x",0,IF(U16="x",0,IF(W16="X",VLOOKUP(T16,$S$24:$Z$27,5,FALSE),0)))+IF(Z16="x",0,IF(U16="x",0,IF(X16="X",VLOOKUP(T16,$S$24:$Z$27,6,FALSE),0)))+IF(Z16="x",IF(U16="x",IF(Y16="x",VLOOKUP(T16,$S$24:$Z$27,7,FALSE),0)),IF(Y16="X",VLOOKUP(T16,$S$24:$Z$27,7,FALSE),0))+IF(U16="x",0,IF(Z16="X",VLOOKUP(T16,$S$24:$Z$27,8,FALSE),0)))</f>
      </c>
    </row>
    <row r="17" spans="1:27" ht="14.25">
      <c r="A17" s="27"/>
      <c r="B17" s="27" t="s">
        <v>31</v>
      </c>
      <c r="C17" s="27" t="s">
        <v>1</v>
      </c>
      <c r="D17" s="10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16"/>
      <c r="U17" s="12"/>
      <c r="V17" s="6"/>
      <c r="W17" s="5"/>
      <c r="X17" s="5"/>
      <c r="Y17" s="5"/>
      <c r="Z17" s="7"/>
      <c r="AA17" s="37">
        <f t="shared" si="0"/>
      </c>
    </row>
    <row r="18" spans="1:27" ht="14.25">
      <c r="A18" s="27"/>
      <c r="B18" s="27" t="s">
        <v>32</v>
      </c>
      <c r="C18" s="27" t="s">
        <v>1</v>
      </c>
      <c r="D18" s="10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16"/>
      <c r="U18" s="12"/>
      <c r="V18" s="6"/>
      <c r="W18" s="5"/>
      <c r="X18" s="5"/>
      <c r="Y18" s="5"/>
      <c r="Z18" s="7"/>
      <c r="AA18" s="37">
        <f t="shared" si="0"/>
      </c>
    </row>
    <row r="19" spans="1:27" ht="14.25">
      <c r="A19" s="27"/>
      <c r="B19" s="27" t="s">
        <v>40</v>
      </c>
      <c r="C19" s="27" t="s">
        <v>1</v>
      </c>
      <c r="D19" s="10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16"/>
      <c r="U19" s="12"/>
      <c r="V19" s="6"/>
      <c r="W19" s="5"/>
      <c r="X19" s="5"/>
      <c r="Y19" s="5"/>
      <c r="Z19" s="7"/>
      <c r="AA19" s="37">
        <f t="shared" si="0"/>
      </c>
    </row>
    <row r="20" spans="1:27" ht="14.25">
      <c r="A20" s="27"/>
      <c r="B20" s="27" t="s">
        <v>41</v>
      </c>
      <c r="C20" s="27" t="s">
        <v>1</v>
      </c>
      <c r="D20" s="10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6"/>
      <c r="U20" s="12"/>
      <c r="V20" s="6"/>
      <c r="W20" s="5"/>
      <c r="X20" s="5"/>
      <c r="Y20" s="5"/>
      <c r="Z20" s="7"/>
      <c r="AA20" s="37">
        <f t="shared" si="0"/>
      </c>
    </row>
    <row r="21" spans="1:27" ht="14.25">
      <c r="A21" s="27"/>
      <c r="B21" s="27" t="s">
        <v>42</v>
      </c>
      <c r="C21" s="27" t="s">
        <v>1</v>
      </c>
      <c r="D21" s="10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6"/>
      <c r="U21" s="12"/>
      <c r="V21" s="6"/>
      <c r="W21" s="5"/>
      <c r="X21" s="5"/>
      <c r="Y21" s="5"/>
      <c r="Z21" s="7"/>
      <c r="AA21" s="37">
        <f t="shared" si="0"/>
      </c>
    </row>
    <row r="22" spans="1:27" ht="15" thickBot="1">
      <c r="A22" s="27"/>
      <c r="B22" s="27" t="s">
        <v>43</v>
      </c>
      <c r="C22" s="27" t="s">
        <v>1</v>
      </c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7"/>
      <c r="U22" s="13"/>
      <c r="V22" s="8"/>
      <c r="W22" s="9"/>
      <c r="X22" s="9"/>
      <c r="Y22" s="9"/>
      <c r="Z22" s="10"/>
      <c r="AA22" s="37">
        <f t="shared" si="0"/>
      </c>
    </row>
    <row r="23" spans="1:27" ht="16.5" thickBot="1" thickTop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38" t="s">
        <v>15</v>
      </c>
      <c r="T23" s="39">
        <f>SUM(T24:T27)</f>
        <v>0</v>
      </c>
      <c r="U23" s="97" t="s">
        <v>55</v>
      </c>
      <c r="V23" s="97"/>
      <c r="W23" s="97"/>
      <c r="X23" s="97"/>
      <c r="Y23" s="97"/>
      <c r="Z23" s="98"/>
      <c r="AA23" s="40">
        <f>SUM(AA15:AA22)</f>
        <v>0</v>
      </c>
    </row>
    <row r="24" spans="1:27" ht="15" thickTop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3"/>
      <c r="N24" s="23"/>
      <c r="O24" s="23"/>
      <c r="P24" s="23"/>
      <c r="Q24" s="41" t="s">
        <v>12</v>
      </c>
      <c r="R24" s="26"/>
      <c r="S24" s="26" t="s">
        <v>7</v>
      </c>
      <c r="T24" s="42">
        <f>COUNTIF(T$15:T$22,S24)</f>
        <v>0</v>
      </c>
      <c r="U24" s="43">
        <v>75</v>
      </c>
      <c r="V24" s="43">
        <v>40</v>
      </c>
      <c r="W24" s="43">
        <v>40</v>
      </c>
      <c r="X24" s="43">
        <v>40</v>
      </c>
      <c r="Y24" s="43">
        <v>75</v>
      </c>
      <c r="Z24" s="43">
        <v>185</v>
      </c>
      <c r="AA24" s="26"/>
    </row>
    <row r="25" spans="1:27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P25" s="23"/>
      <c r="Q25" s="41" t="s">
        <v>13</v>
      </c>
      <c r="R25" s="26"/>
      <c r="S25" s="26" t="s">
        <v>8</v>
      </c>
      <c r="T25" s="42">
        <f>COUNTIF(T$15:T$22,S25)</f>
        <v>0</v>
      </c>
      <c r="U25" s="43">
        <v>50</v>
      </c>
      <c r="V25" s="43">
        <v>30</v>
      </c>
      <c r="W25" s="43">
        <v>30</v>
      </c>
      <c r="X25" s="43">
        <v>30</v>
      </c>
      <c r="Y25" s="43">
        <v>50</v>
      </c>
      <c r="Z25" s="43">
        <v>130</v>
      </c>
      <c r="AA25" s="26"/>
    </row>
    <row r="26" spans="1:27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3"/>
      <c r="N26" s="23"/>
      <c r="O26" s="23"/>
      <c r="P26" s="23"/>
      <c r="Q26" s="41" t="s">
        <v>14</v>
      </c>
      <c r="R26" s="26"/>
      <c r="S26" s="26" t="s">
        <v>9</v>
      </c>
      <c r="T26" s="42">
        <f>COUNTIF(T$15:T$22,S26)</f>
        <v>0</v>
      </c>
      <c r="U26" s="43">
        <v>20</v>
      </c>
      <c r="V26" s="43">
        <v>10</v>
      </c>
      <c r="W26" s="43">
        <v>10</v>
      </c>
      <c r="X26" s="43">
        <v>10</v>
      </c>
      <c r="Y26" s="43">
        <v>30</v>
      </c>
      <c r="Z26" s="43">
        <v>50</v>
      </c>
      <c r="AA26" s="44" t="s">
        <v>49</v>
      </c>
    </row>
    <row r="27" spans="1:27" ht="14.25" customHeight="1">
      <c r="A27" s="2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1" t="s">
        <v>11</v>
      </c>
      <c r="R27" s="26"/>
      <c r="S27" s="26" t="s">
        <v>6</v>
      </c>
      <c r="T27" s="42">
        <f>COUNTIF(T$15:T$22,S27)</f>
        <v>0</v>
      </c>
      <c r="U27" s="43">
        <v>100</v>
      </c>
      <c r="V27" s="43">
        <v>60</v>
      </c>
      <c r="W27" s="43">
        <v>60</v>
      </c>
      <c r="X27" s="43">
        <v>60</v>
      </c>
      <c r="Y27" s="43">
        <v>100</v>
      </c>
      <c r="Z27" s="43">
        <v>250</v>
      </c>
      <c r="AA27" s="26"/>
    </row>
    <row r="28" spans="1:27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3"/>
      <c r="N28" s="23"/>
      <c r="O28" s="23"/>
      <c r="P28" s="23"/>
      <c r="Q28" s="23"/>
      <c r="R28" s="23"/>
      <c r="S28" s="23"/>
      <c r="T28" s="25"/>
      <c r="U28" s="23"/>
      <c r="V28" s="23"/>
      <c r="W28" s="24"/>
      <c r="X28" s="45"/>
      <c r="Y28" s="26"/>
      <c r="Z28" s="26"/>
      <c r="AA28" s="26"/>
    </row>
    <row r="29" spans="1:27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46"/>
      <c r="Q29" s="23"/>
      <c r="R29" s="23"/>
      <c r="S29" s="23"/>
      <c r="T29" s="25"/>
      <c r="U29" s="26"/>
      <c r="V29" s="26"/>
      <c r="W29" s="47"/>
      <c r="X29" s="26"/>
      <c r="Y29" s="48"/>
      <c r="Z29" s="26"/>
      <c r="AA29" s="49" t="s">
        <v>52</v>
      </c>
    </row>
    <row r="30" spans="1:27" ht="15">
      <c r="A30" s="23"/>
      <c r="B30" s="50" t="s">
        <v>17</v>
      </c>
      <c r="C30" s="23"/>
      <c r="D30" s="23"/>
      <c r="E30" s="23"/>
      <c r="F30" s="23"/>
      <c r="G30" s="23"/>
      <c r="H30" s="23"/>
      <c r="I30" s="23"/>
      <c r="J30" s="23"/>
      <c r="K30" s="108"/>
      <c r="L30" s="109"/>
      <c r="M30" s="109"/>
      <c r="N30" s="109"/>
      <c r="O30" s="109"/>
      <c r="P30" s="109"/>
      <c r="Q30" s="109"/>
      <c r="R30" s="109"/>
      <c r="S30" s="110"/>
      <c r="T30" s="25"/>
      <c r="U30" s="26"/>
      <c r="V30" s="26"/>
      <c r="W30" s="47"/>
      <c r="X30" s="23"/>
      <c r="Y30" s="23"/>
      <c r="Z30" s="73" t="s">
        <v>69</v>
      </c>
      <c r="AA30" s="68">
        <v>55</v>
      </c>
    </row>
    <row r="31" spans="1:27" ht="15">
      <c r="A31" s="23"/>
      <c r="B31" s="23"/>
      <c r="C31" s="23" t="s">
        <v>18</v>
      </c>
      <c r="D31" s="4"/>
      <c r="E31" s="23" t="s">
        <v>19</v>
      </c>
      <c r="F31" s="23"/>
      <c r="G31" s="23"/>
      <c r="H31" s="4"/>
      <c r="I31" s="23" t="s">
        <v>20</v>
      </c>
      <c r="J31" s="23"/>
      <c r="K31" s="23"/>
      <c r="L31" s="4"/>
      <c r="M31" s="23" t="s">
        <v>21</v>
      </c>
      <c r="N31" s="23"/>
      <c r="O31" s="23"/>
      <c r="P31" s="23"/>
      <c r="Q31" s="23"/>
      <c r="R31" s="50"/>
      <c r="S31" s="38" t="s">
        <v>23</v>
      </c>
      <c r="T31" s="25">
        <f>D31+H31+L31</f>
        <v>0</v>
      </c>
      <c r="U31" s="26"/>
      <c r="V31" s="26"/>
      <c r="W31" s="47"/>
      <c r="X31" s="23"/>
      <c r="Y31" s="23"/>
      <c r="Z31" s="73" t="s">
        <v>70</v>
      </c>
      <c r="AA31" s="67">
        <v>60</v>
      </c>
    </row>
    <row r="32" spans="1:27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23"/>
      <c r="N32" s="23"/>
      <c r="O32" s="23"/>
      <c r="P32" s="23"/>
      <c r="Q32" s="23"/>
      <c r="R32" s="23"/>
      <c r="S32" s="27" t="s">
        <v>22</v>
      </c>
      <c r="T32" s="52">
        <f>IF(K30="",0,VLOOKUP(K30,Z30:AA41,2,FALSE))</f>
        <v>0</v>
      </c>
      <c r="U32" s="26"/>
      <c r="V32" s="26"/>
      <c r="W32" s="47"/>
      <c r="X32" s="23"/>
      <c r="Y32" s="23"/>
      <c r="Z32" s="53" t="s">
        <v>58</v>
      </c>
      <c r="AA32" s="67">
        <v>55</v>
      </c>
    </row>
    <row r="33" spans="1:27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23"/>
      <c r="R33" s="23"/>
      <c r="S33" s="38" t="s">
        <v>10</v>
      </c>
      <c r="T33" s="25">
        <f>T31*T32</f>
        <v>0</v>
      </c>
      <c r="U33" s="26"/>
      <c r="V33" s="26"/>
      <c r="W33" s="47"/>
      <c r="X33" s="23"/>
      <c r="Y33" s="23"/>
      <c r="Z33" s="53" t="s">
        <v>57</v>
      </c>
      <c r="AA33" s="67">
        <v>55</v>
      </c>
    </row>
    <row r="34" spans="1:27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23"/>
      <c r="R34" s="23"/>
      <c r="S34" s="23"/>
      <c r="T34" s="25"/>
      <c r="U34" s="26"/>
      <c r="V34" s="26"/>
      <c r="W34" s="47"/>
      <c r="X34" s="23"/>
      <c r="Y34" s="23"/>
      <c r="Z34" s="71" t="s">
        <v>62</v>
      </c>
      <c r="AA34" s="54">
        <v>90</v>
      </c>
    </row>
    <row r="35" spans="1:27" ht="15">
      <c r="A35" s="23"/>
      <c r="B35" s="50" t="s">
        <v>53</v>
      </c>
      <c r="C35" s="23"/>
      <c r="D35" s="23"/>
      <c r="E35" s="23"/>
      <c r="F35" s="23"/>
      <c r="G35" s="23"/>
      <c r="H35" s="23"/>
      <c r="I35" s="23"/>
      <c r="J35" s="23"/>
      <c r="K35" s="108"/>
      <c r="L35" s="109"/>
      <c r="M35" s="109"/>
      <c r="N35" s="109"/>
      <c r="O35" s="109"/>
      <c r="P35" s="109"/>
      <c r="Q35" s="109"/>
      <c r="R35" s="109"/>
      <c r="S35" s="110"/>
      <c r="T35" s="25"/>
      <c r="U35" s="26"/>
      <c r="V35" s="26"/>
      <c r="W35" s="47"/>
      <c r="X35" s="23"/>
      <c r="Y35" s="23"/>
      <c r="Z35" s="53" t="s">
        <v>59</v>
      </c>
      <c r="AA35" s="67">
        <v>70</v>
      </c>
    </row>
    <row r="36" spans="1:27" ht="15">
      <c r="A36" s="23"/>
      <c r="B36" s="23"/>
      <c r="C36" s="23" t="s">
        <v>18</v>
      </c>
      <c r="D36" s="4"/>
      <c r="E36" s="23" t="s">
        <v>19</v>
      </c>
      <c r="F36" s="23"/>
      <c r="G36" s="23"/>
      <c r="H36" s="4"/>
      <c r="I36" s="23" t="s">
        <v>20</v>
      </c>
      <c r="J36" s="23"/>
      <c r="K36" s="23"/>
      <c r="L36" s="4"/>
      <c r="M36" s="23" t="s">
        <v>21</v>
      </c>
      <c r="N36" s="23"/>
      <c r="O36" s="23"/>
      <c r="P36" s="23"/>
      <c r="Q36" s="23"/>
      <c r="R36" s="50"/>
      <c r="S36" s="38" t="s">
        <v>23</v>
      </c>
      <c r="T36" s="25">
        <f>D36+H36+L36</f>
        <v>0</v>
      </c>
      <c r="U36" s="26"/>
      <c r="V36" s="26"/>
      <c r="W36" s="47"/>
      <c r="X36" s="44"/>
      <c r="Y36" s="51"/>
      <c r="Z36" s="73" t="s">
        <v>66</v>
      </c>
      <c r="AA36" s="74">
        <v>190</v>
      </c>
    </row>
    <row r="37" spans="1:27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3"/>
      <c r="N37" s="23"/>
      <c r="O37" s="23"/>
      <c r="P37" s="23"/>
      <c r="Q37" s="23"/>
      <c r="R37" s="23"/>
      <c r="S37" s="27" t="s">
        <v>22</v>
      </c>
      <c r="T37" s="52">
        <f>IF(K35="",0,VLOOKUP(K35,Z30:AA41,2,FALSE))</f>
        <v>0</v>
      </c>
      <c r="U37" s="26"/>
      <c r="V37" s="26"/>
      <c r="W37" s="47"/>
      <c r="X37" s="66"/>
      <c r="Y37" s="66"/>
      <c r="Z37" s="73" t="s">
        <v>67</v>
      </c>
      <c r="AA37" s="74">
        <v>120</v>
      </c>
    </row>
    <row r="38" spans="1:27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3"/>
      <c r="N38" s="23"/>
      <c r="O38" s="23"/>
      <c r="P38" s="23"/>
      <c r="Q38" s="23"/>
      <c r="R38" s="23"/>
      <c r="S38" s="38" t="s">
        <v>10</v>
      </c>
      <c r="T38" s="25">
        <f>T36*T37</f>
        <v>0</v>
      </c>
      <c r="U38" s="26"/>
      <c r="V38" s="26"/>
      <c r="W38" s="47"/>
      <c r="X38" s="23"/>
      <c r="Y38" s="23"/>
      <c r="Z38" s="71" t="s">
        <v>61</v>
      </c>
      <c r="AA38" s="72">
        <v>55</v>
      </c>
    </row>
    <row r="39" spans="1:27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3"/>
      <c r="N39" s="23"/>
      <c r="O39" s="23"/>
      <c r="P39" s="23"/>
      <c r="Q39" s="23"/>
      <c r="R39" s="23"/>
      <c r="S39" s="23"/>
      <c r="T39" s="25"/>
      <c r="U39" s="26"/>
      <c r="V39" s="26"/>
      <c r="W39" s="47"/>
      <c r="X39" s="23"/>
      <c r="Y39" s="23"/>
      <c r="Z39" s="71" t="s">
        <v>60</v>
      </c>
      <c r="AA39" s="72">
        <v>35</v>
      </c>
    </row>
    <row r="40" spans="1:27" ht="15">
      <c r="A40" s="23"/>
      <c r="B40" s="50" t="s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23"/>
      <c r="R40" s="23"/>
      <c r="S40" s="23"/>
      <c r="T40" s="25"/>
      <c r="U40" s="26"/>
      <c r="V40" s="26"/>
      <c r="W40" s="47"/>
      <c r="X40" s="23"/>
      <c r="Y40" s="23"/>
      <c r="Z40" s="73" t="s">
        <v>65</v>
      </c>
      <c r="AA40" s="72">
        <v>65</v>
      </c>
    </row>
    <row r="41" spans="1:27" ht="15">
      <c r="A41" s="23"/>
      <c r="B41" s="23"/>
      <c r="C41" s="30" t="s">
        <v>26</v>
      </c>
      <c r="D41" s="4"/>
      <c r="E41" s="23" t="s">
        <v>24</v>
      </c>
      <c r="F41" s="23"/>
      <c r="G41" s="4"/>
      <c r="H41" s="23" t="s">
        <v>25</v>
      </c>
      <c r="I41" s="23"/>
      <c r="J41" s="23"/>
      <c r="K41" s="4"/>
      <c r="L41" s="24" t="s">
        <v>27</v>
      </c>
      <c r="M41" s="23"/>
      <c r="N41" s="23"/>
      <c r="O41" s="23"/>
      <c r="P41" s="23"/>
      <c r="Q41" s="23"/>
      <c r="R41" s="23"/>
      <c r="S41" s="38" t="s">
        <v>23</v>
      </c>
      <c r="T41" s="25">
        <f>D41+G41+K41</f>
        <v>0</v>
      </c>
      <c r="U41" s="23"/>
      <c r="V41" s="23"/>
      <c r="W41" s="24"/>
      <c r="X41" s="23"/>
      <c r="Y41" s="26"/>
      <c r="Z41" s="73" t="s">
        <v>71</v>
      </c>
      <c r="AA41" s="69">
        <v>65</v>
      </c>
    </row>
    <row r="42" spans="1:27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23"/>
      <c r="R42" s="23"/>
      <c r="S42" s="27" t="s">
        <v>22</v>
      </c>
      <c r="T42" s="52">
        <v>18</v>
      </c>
      <c r="U42" s="23"/>
      <c r="V42" s="23"/>
      <c r="W42" s="24"/>
      <c r="X42" s="23"/>
      <c r="Y42" s="26"/>
      <c r="Z42" s="70"/>
      <c r="AA42" s="69"/>
    </row>
    <row r="43" spans="1:27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23"/>
      <c r="R43" s="23"/>
      <c r="S43" s="38" t="s">
        <v>10</v>
      </c>
      <c r="T43" s="52">
        <f>T41*T42</f>
        <v>0</v>
      </c>
      <c r="U43" s="23"/>
      <c r="V43" s="23"/>
      <c r="W43" s="24"/>
      <c r="X43" s="23"/>
      <c r="Y43" s="26"/>
      <c r="Z43" s="70"/>
      <c r="AA43" s="69"/>
    </row>
    <row r="44" spans="1:27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23"/>
      <c r="R44" s="23"/>
      <c r="S44" s="23"/>
      <c r="T44" s="25"/>
      <c r="U44" s="23"/>
      <c r="V44" s="23"/>
      <c r="W44" s="24"/>
      <c r="X44" s="23"/>
      <c r="Y44" s="26"/>
      <c r="Z44" s="70"/>
      <c r="AA44" s="69"/>
    </row>
    <row r="45" spans="1:27" ht="19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3"/>
      <c r="N45" s="23"/>
      <c r="O45" s="23"/>
      <c r="P45" s="23"/>
      <c r="Q45" s="23"/>
      <c r="R45" s="23"/>
      <c r="S45" s="55" t="s">
        <v>33</v>
      </c>
      <c r="T45" s="56">
        <f>AA23+T33+T38+T43</f>
        <v>0</v>
      </c>
      <c r="U45" s="23"/>
      <c r="V45" s="23"/>
      <c r="W45" s="24"/>
      <c r="X45" s="23"/>
      <c r="Y45" s="26"/>
      <c r="Z45" s="70"/>
      <c r="AA45" s="69"/>
    </row>
    <row r="46" spans="1:27" ht="18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23"/>
      <c r="R46" s="23"/>
      <c r="S46" s="23"/>
      <c r="T46" s="25"/>
      <c r="U46" s="23"/>
      <c r="V46" s="23"/>
      <c r="W46" s="24"/>
      <c r="X46" s="23"/>
      <c r="Y46" s="26"/>
      <c r="Z46" s="26"/>
      <c r="AA46" s="26"/>
    </row>
    <row r="47" spans="1:27" ht="13.5" customHeight="1">
      <c r="A47" s="23"/>
      <c r="B47" s="26"/>
      <c r="C47" s="23"/>
      <c r="D47" s="23"/>
      <c r="E47" s="23"/>
      <c r="F47" s="23"/>
      <c r="G47" s="23"/>
      <c r="H47" s="23"/>
      <c r="I47" s="57"/>
      <c r="J47" s="23"/>
      <c r="K47" s="23"/>
      <c r="L47" s="24"/>
      <c r="M47" s="23"/>
      <c r="N47" s="23"/>
      <c r="O47" s="23"/>
      <c r="P47" s="23"/>
      <c r="Q47" s="23"/>
      <c r="R47" s="23"/>
      <c r="S47" s="26"/>
      <c r="T47" s="58" t="s">
        <v>35</v>
      </c>
      <c r="U47" s="14" t="s">
        <v>34</v>
      </c>
      <c r="V47" s="14"/>
      <c r="W47" s="14"/>
      <c r="X47" s="14"/>
      <c r="Y47" s="26"/>
      <c r="Z47" s="26"/>
      <c r="AA47" s="26"/>
    </row>
    <row r="48" spans="1:27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23"/>
      <c r="R48" s="23"/>
      <c r="S48" s="23"/>
      <c r="T48" s="25"/>
      <c r="U48" s="23"/>
      <c r="V48" s="23"/>
      <c r="W48" s="24"/>
      <c r="X48" s="23"/>
      <c r="Y48" s="26"/>
      <c r="Z48" s="26"/>
      <c r="AA48" s="26"/>
    </row>
    <row r="49" spans="1:27" ht="14.25">
      <c r="A49" s="23"/>
      <c r="B49" s="59" t="s">
        <v>36</v>
      </c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59"/>
      <c r="N49" s="59"/>
      <c r="O49" s="59"/>
      <c r="P49" s="59"/>
      <c r="Q49" s="59"/>
      <c r="R49" s="23"/>
      <c r="S49" s="23"/>
      <c r="T49" s="25"/>
      <c r="U49" s="23"/>
      <c r="V49" s="23"/>
      <c r="W49" s="24"/>
      <c r="X49" s="23"/>
      <c r="Y49" s="26"/>
      <c r="Z49" s="26"/>
      <c r="AA49" s="26"/>
    </row>
    <row r="50" spans="1:27" ht="15">
      <c r="A50" s="23"/>
      <c r="B50" s="61" t="s">
        <v>37</v>
      </c>
      <c r="C50" s="26"/>
      <c r="D50" s="23"/>
      <c r="E50" s="23"/>
      <c r="F50" s="23"/>
      <c r="G50" s="23"/>
      <c r="H50" s="61"/>
      <c r="I50" s="23"/>
      <c r="J50" s="23"/>
      <c r="K50" s="23"/>
      <c r="L50" s="24"/>
      <c r="M50" s="23"/>
      <c r="N50" s="23"/>
      <c r="O50" s="23"/>
      <c r="P50" s="23"/>
      <c r="Q50" s="23"/>
      <c r="R50" s="23"/>
      <c r="S50" s="23"/>
      <c r="T50" s="25"/>
      <c r="U50" s="23"/>
      <c r="V50" s="23"/>
      <c r="W50" s="24"/>
      <c r="X50" s="23"/>
      <c r="Y50" s="26"/>
      <c r="Z50" s="26"/>
      <c r="AA50" s="26"/>
    </row>
    <row r="51" spans="1:27" ht="18.75">
      <c r="A51" s="23"/>
      <c r="B51" s="62" t="s">
        <v>38</v>
      </c>
      <c r="C51" s="63"/>
      <c r="D51" s="64"/>
      <c r="E51" s="64"/>
      <c r="F51" s="64"/>
      <c r="G51" s="64"/>
      <c r="H51" s="64"/>
      <c r="I51" s="64"/>
      <c r="J51" s="63"/>
      <c r="K51" s="64"/>
      <c r="L51" s="65"/>
      <c r="M51" s="64"/>
      <c r="N51" s="64"/>
      <c r="O51" s="64"/>
      <c r="P51" s="64"/>
      <c r="Q51" s="23"/>
      <c r="R51" s="23"/>
      <c r="S51" s="23"/>
      <c r="T51" s="25"/>
      <c r="U51" s="23"/>
      <c r="V51" s="23"/>
      <c r="W51" s="24"/>
      <c r="X51" s="23"/>
      <c r="Y51" s="26"/>
      <c r="Z51" s="26"/>
      <c r="AA51" s="26"/>
    </row>
    <row r="52" spans="1:27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23"/>
      <c r="R52" s="23"/>
      <c r="S52" s="23"/>
      <c r="T52" s="25"/>
      <c r="U52" s="26"/>
      <c r="V52" s="26"/>
      <c r="W52" s="47"/>
      <c r="X52" s="26"/>
      <c r="Y52" s="26"/>
      <c r="Z52" s="26"/>
      <c r="AA52" s="26"/>
    </row>
    <row r="53" spans="1:20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18"/>
    </row>
  </sheetData>
  <sheetProtection password="CCFA" sheet="1" selectLockedCells="1"/>
  <mergeCells count="26">
    <mergeCell ref="D15:S15"/>
    <mergeCell ref="K35:S35"/>
    <mergeCell ref="K30:S30"/>
    <mergeCell ref="D18:S18"/>
    <mergeCell ref="D21:S21"/>
    <mergeCell ref="D19:S19"/>
    <mergeCell ref="U12:U14"/>
    <mergeCell ref="D6:W6"/>
    <mergeCell ref="U23:Z23"/>
    <mergeCell ref="B9:AA9"/>
    <mergeCell ref="B10:AA10"/>
    <mergeCell ref="D20:S20"/>
    <mergeCell ref="D16:S16"/>
    <mergeCell ref="D22:S22"/>
    <mergeCell ref="D17:S17"/>
    <mergeCell ref="D7:S7"/>
    <mergeCell ref="AA12:AA14"/>
    <mergeCell ref="D5:T5"/>
    <mergeCell ref="U5:V5"/>
    <mergeCell ref="W5:Y5"/>
    <mergeCell ref="A2:AA2"/>
    <mergeCell ref="A1:AA1"/>
    <mergeCell ref="A3:AA3"/>
    <mergeCell ref="V12:Y13"/>
    <mergeCell ref="Z12:Z14"/>
    <mergeCell ref="T12:T14"/>
  </mergeCells>
  <dataValidations count="12">
    <dataValidation type="whole" allowBlank="1" showInputMessage="1" showErrorMessage="1" promptTitle="noclegi" prompt="podaj liczbę osób " errorTitle="noclegi" error="liczba od 0 do 8" sqref="L31 H36 D36 L36 H31 D31">
      <formula1>0</formula1>
      <formula2>10</formula2>
    </dataValidation>
    <dataValidation type="whole" allowBlank="1" showInputMessage="1" showErrorMessage="1" promptTitle="obiady" prompt="podaj ilość obiadów" errorTitle="obiady" error="liczba od 0 do 8" sqref="K41 G41 D41">
      <formula1>0</formula1>
      <formula2>10</formula2>
    </dataValidation>
    <dataValidation type="list" allowBlank="1" showInputMessage="1" showErrorMessage="1" promptTitle="noclegi" prompt="wybierz obiekt" sqref="K35:S35">
      <formula1>$Z$30:$Z$40</formula1>
    </dataValidation>
    <dataValidation type="list" allowBlank="1" showInputMessage="1" showErrorMessage="1" promptTitle="Rodzaj opłaty startowej" prompt="P - członek PZBS&#10;U - ulga PZBS (junior, senior)&#10;M - młodzież szkolna&#10;N - normalne" errorTitle="Rodzaj opłaty startowej" error="Wprowadź poprawną wartość" sqref="T15:T22">
      <formula1>$S$24:$S$28</formula1>
    </dataValidation>
    <dataValidation type="textLength" showInputMessage="1" showErrorMessage="1" errorTitle="imię i nazwisko" error="pole obowiązkowe" sqref="D15:S15 D5">
      <formula1>1</formula1>
      <formula2>30</formula2>
    </dataValidation>
    <dataValidation type="list" allowBlank="1" showInputMessage="1" showErrorMessage="1" promptTitle="Mistrzostwa Polski Teamów" prompt="Pozostaw pole puste lub wprowadź X" errorTitle="Mistrzostwa Polski Teamów" error="Pozostaw pole puste lub wprowadź X" sqref="U15:U22">
      <formula1>$AA$25:$AA$26</formula1>
    </dataValidation>
    <dataValidation type="list" allowBlank="1" showInputMessage="1" showErrorMessage="1" promptTitle="I Turniej Par - pt. 18.30" prompt="Pozostaw pole puste lub wprowadź X" errorTitle="I Turniej Par" error="Pozostaw pole puste lub wprowadź X" sqref="V15:V22">
      <formula1>$AA$25:$AA$26</formula1>
    </dataValidation>
    <dataValidation type="list" allowBlank="1" showInputMessage="1" showErrorMessage="1" promptTitle="II Turniej Par - so. 9.30" prompt="Pozostaw pole puste lub wprowadź X" errorTitle="II Turniej Par" error="Pozostaw pole puste lub wprowadź X" sqref="W15:W22">
      <formula1>$AA$25:$AA$26</formula1>
    </dataValidation>
    <dataValidation type="list" allowBlank="1" showInputMessage="1" showErrorMessage="1" promptTitle="III Turniej Par - so. 15.00" prompt="Pozostaw pole puste lub wprowadź X" errorTitle="III Turniej Par" error="Pozostaw pole puste lub wprowadź X" sqref="X15:X22">
      <formula1>$AA$25:$AA$26</formula1>
    </dataValidation>
    <dataValidation type="list" allowBlank="1" showInputMessage="1" showErrorMessage="1" promptTitle="IV Turniej Par GP - nd. 10.00" prompt="Pozostaw pole puste lub wprowadź X" errorTitle="IV Turniej Par GPPP" error="Pozostaw pole puste lub wprowadź X" sqref="Y15:Y22">
      <formula1>$AA$25:$AA$26</formula1>
    </dataValidation>
    <dataValidation type="list" allowBlank="1" showInputMessage="1" showErrorMessage="1" promptTitle="Karnet na wszystkie 4 turnieje" prompt="Pozostaw pole puste lub wprowadź X" errorTitle="IV Turniej Par GPPP" error="Pozostaw pole puste lub wprowadź X" sqref="Z15:Z22">
      <formula1>$AA$25:$AA$26</formula1>
    </dataValidation>
    <dataValidation type="list" allowBlank="1" showInputMessage="1" showErrorMessage="1" promptTitle="noclegi" prompt="wybierz obiekt" sqref="K30:S30">
      <formula1>$Z$30:$Z$41</formula1>
    </dataValidation>
  </dataValidations>
  <hyperlinks>
    <hyperlink ref="U47" r:id="rId1" display="molenda.jaroslaw@gmail.com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2013-08-26T11:49:14Z</cp:lastPrinted>
  <dcterms:created xsi:type="dcterms:W3CDTF">2010-09-05T10:20:02Z</dcterms:created>
  <dcterms:modified xsi:type="dcterms:W3CDTF">2018-08-10T13:14:39Z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